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Ел. материали" sheetId="1" r:id="rId1"/>
  </sheets>
  <definedNames/>
  <calcPr fullCalcOnLoad="1"/>
</workbook>
</file>

<file path=xl/sharedStrings.xml><?xml version="1.0" encoding="utf-8"?>
<sst xmlns="http://schemas.openxmlformats.org/spreadsheetml/2006/main" count="209" uniqueCount="191">
  <si>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</si>
  <si>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</si>
  <si>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</si>
  <si>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</si>
  <si>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</si>
  <si>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</si>
  <si>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</si>
  <si>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</si>
  <si>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</si>
  <si>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</si>
  <si>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</si>
  <si>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</si>
  <si>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</si>
  <si>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</si>
  <si>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</si>
  <si>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1259/20.02.2014</t>
  </si>
  <si>
    <t>1261/21.02.2014</t>
  </si>
  <si>
    <t>1263/24.02.2014</t>
  </si>
  <si>
    <t>1268/04.03.2014</t>
  </si>
  <si>
    <t>1318/02.06.2014</t>
  </si>
  <si>
    <t>1329/17.06.2014</t>
  </si>
  <si>
    <t>1331/24.06.2014</t>
  </si>
  <si>
    <t>1332/25.06.2014</t>
  </si>
  <si>
    <t>1337/07.07.2014</t>
  </si>
  <si>
    <t>1342/14.07.2014</t>
  </si>
  <si>
    <t>1343/15.07.2014</t>
  </si>
  <si>
    <t>1344/16.07.2014</t>
  </si>
  <si>
    <t>1347/28.07.2014</t>
  </si>
  <si>
    <t>1350/01.08.2014</t>
  </si>
  <si>
    <t>1351/01.08.2014</t>
  </si>
  <si>
    <t>1355/11.08.2014</t>
  </si>
  <si>
    <t>1356/11.08.2014</t>
  </si>
  <si>
    <t>1357/12.08.2014</t>
  </si>
  <si>
    <t>1361/02.09.2014</t>
  </si>
  <si>
    <t>1367/09.09.2014</t>
  </si>
  <si>
    <t>1371/18.09.2014</t>
  </si>
  <si>
    <t>1275/11.03.2014</t>
  </si>
  <si>
    <t>1287/28.03.2014</t>
  </si>
  <si>
    <t>1323/06.06.2014</t>
  </si>
  <si>
    <t>1375/02.10.2014</t>
  </si>
  <si>
    <t>1384/15.10.2014</t>
  </si>
  <si>
    <t>1385/16.10.2014</t>
  </si>
  <si>
    <t>1400/03.11.2014</t>
  </si>
  <si>
    <t>1404/12.11.2014</t>
  </si>
  <si>
    <t>1412/24.11.2014</t>
  </si>
  <si>
    <t>1414/25.11.2014</t>
  </si>
  <si>
    <t>общо изразходена сума към м. 11.2014 г.:</t>
  </si>
  <si>
    <t>1288/07.04.2014</t>
  </si>
  <si>
    <t>1280/20.03.2014</t>
  </si>
  <si>
    <t>1292/07,04,2014</t>
  </si>
  <si>
    <t>1326/11,06,2014</t>
  </si>
  <si>
    <t>1365/09,09,2014</t>
  </si>
  <si>
    <t>1377/08,10,2014</t>
  </si>
  <si>
    <t>1417/01,12,2014</t>
  </si>
  <si>
    <t>1418/01,12,2014</t>
  </si>
  <si>
    <t xml:space="preserve">                                                                         СПРАВКА                                                                               ЗА ИЗВЪРШЕНИ РАЗХОДИ ПО ФАКТУРИ
от периодична доставка на електрически материали и консумативи за извършване на електро-ремонтни работи и за поддръжка на сградния фонд в Русенски университет „Ангел Кънчев” и структурните му звена в гр. Разград и гр. Силистра”,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чужбина.                                          ОТ ФИРМА 'ИВАЙЛО ПЕТРОВ-92' ЕООД  по Договор № 95В00-14/19.02.2014 г. за периода от 19.02.2014 г. до 19.08.2016 г.</t>
  </si>
  <si>
    <t>1419/01.12.2014</t>
  </si>
  <si>
    <t>1425/04.12.2014</t>
  </si>
  <si>
    <t>1429/11.12.2014</t>
  </si>
  <si>
    <t>1433/16.12.2014</t>
  </si>
  <si>
    <t>1434/16.12.2014</t>
  </si>
  <si>
    <t>1444/26.01.2015</t>
  </si>
  <si>
    <t>1447/03.02.2015</t>
  </si>
  <si>
    <t>1259/27.02.2014</t>
  </si>
  <si>
    <t>1261/05.03.2014</t>
  </si>
  <si>
    <t>1263/27.02.2014</t>
  </si>
  <si>
    <t>12.68/10.03.2014</t>
  </si>
  <si>
    <t>1274/17.03.2014</t>
  </si>
  <si>
    <t>1279/20.03.2014</t>
  </si>
  <si>
    <t>1283/31.03.2014</t>
  </si>
  <si>
    <t>1302/23.042014</t>
  </si>
  <si>
    <t>1304/23.04.2014</t>
  </si>
  <si>
    <t>1310/30.05.2014</t>
  </si>
  <si>
    <t>1320/11.06.2014</t>
  </si>
  <si>
    <t>1321/11.06.2014</t>
  </si>
  <si>
    <t>1322/1106.2014</t>
  </si>
  <si>
    <t>1335/04.07.2014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</si>
  <si>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</si>
  <si>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</si>
  <si>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</si>
  <si>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</si>
  <si>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</si>
  <si>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</si>
  <si>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</si>
  <si>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</si>
  <si>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</si>
  <si>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</si>
  <si>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</si>
  <si>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</si>
  <si>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</si>
  <si>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</si>
  <si>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</si>
  <si>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</si>
  <si>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</si>
  <si>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</si>
  <si>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</si>
  <si>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</si>
  <si>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</si>
  <si>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</si>
  <si>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</si>
  <si>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</si>
  <si>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</si>
  <si>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</si>
  <si>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</si>
  <si>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</si>
  <si>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</si>
  <si>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</si>
  <si>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</si>
  <si>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</si>
  <si>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</si>
  <si>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</si>
  <si>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</si>
  <si>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</si>
  <si>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</si>
  <si>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</si>
  <si>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</si>
  <si>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</si>
  <si>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</si>
  <si>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</si>
  <si>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</si>
  <si>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</si>
  <si>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</si>
  <si>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</si>
  <si>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</si>
  <si>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</si>
  <si>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</si>
  <si>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</si>
  <si>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</si>
  <si>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</si>
  <si>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</si>
  <si>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</si>
  <si>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1457/24.02.2015</t>
  </si>
  <si>
    <t>1454/13.02.2015</t>
  </si>
  <si>
    <t>1458/24.02.2015</t>
  </si>
  <si>
    <t>1459/25.02.2015</t>
  </si>
  <si>
    <t>55</t>
  </si>
  <si>
    <t>56</t>
  </si>
  <si>
    <t>1462/04.03.2015</t>
  </si>
  <si>
    <t>1463/05.03.2015</t>
  </si>
  <si>
    <t>58</t>
  </si>
  <si>
    <t>59</t>
  </si>
  <si>
    <t>60</t>
  </si>
  <si>
    <t>1465/16.03.2015</t>
  </si>
  <si>
    <t>1468/17.03.2015</t>
  </si>
  <si>
    <t>1469/18.03.2015</t>
  </si>
  <si>
    <t>61</t>
  </si>
  <si>
    <t>62</t>
  </si>
  <si>
    <t>1471/23.03.2015</t>
  </si>
  <si>
    <t>1472/24.03.2015</t>
  </si>
  <si>
    <t>63</t>
  </si>
  <si>
    <t>1473/26.03.2015</t>
  </si>
  <si>
    <t>64</t>
  </si>
  <si>
    <t>1474/30.03.2015</t>
  </si>
  <si>
    <t>1478/02.04.2015</t>
  </si>
  <si>
    <t>65</t>
  </si>
  <si>
    <t>66</t>
  </si>
  <si>
    <t>67</t>
  </si>
  <si>
    <t>1487/16.04.2015</t>
  </si>
  <si>
    <t>1492/22.04.2015</t>
  </si>
  <si>
    <t>0000001461/04.03.15 г.</t>
  </si>
  <si>
    <t>0000001491/21.04.15 г.</t>
  </si>
  <si>
    <t>68</t>
  </si>
  <si>
    <t>1497/07.05.2015</t>
  </si>
  <si>
    <t>1464/09.03.2015</t>
  </si>
  <si>
    <t>1467/17.03.2015</t>
  </si>
  <si>
    <t>69</t>
  </si>
  <si>
    <t>70</t>
  </si>
  <si>
    <t>71</t>
  </si>
  <si>
    <t>1506/01.06.2015</t>
  </si>
  <si>
    <t>1507/03.06.2015</t>
  </si>
  <si>
    <t>1518/19.06.2015</t>
  </si>
  <si>
    <t>72</t>
  </si>
  <si>
    <t>1517/18.06.2015</t>
  </si>
  <si>
    <t>1506/04.06.2015</t>
  </si>
  <si>
    <t>1519/22.06.2015</t>
  </si>
  <si>
    <t>1526/30.06.2015</t>
  </si>
  <si>
    <t>73</t>
  </si>
  <si>
    <t>74</t>
  </si>
  <si>
    <t>75</t>
  </si>
  <si>
    <t>0000001515/18.06.15г.</t>
  </si>
  <si>
    <t>76</t>
  </si>
  <si>
    <t>77</t>
  </si>
  <si>
    <t>1527/01.07.2015</t>
  </si>
  <si>
    <t>1528/07.07.2015</t>
  </si>
  <si>
    <t>78</t>
  </si>
  <si>
    <t>79</t>
  </si>
  <si>
    <t>1536/15.07.2015</t>
  </si>
  <si>
    <t>1538/16.07.2015</t>
  </si>
  <si>
    <t>80</t>
  </si>
  <si>
    <t>1543/24.07.2015</t>
  </si>
  <si>
    <t>1540/20.07.2015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</si>
</sst>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justify"/>
    </xf>
    <xf numFmtId="0" fontId="5" fillId="33" borderId="2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4" fontId="6" fillId="36" borderId="20" xfId="0" applyNumberFormat="1" applyFont="1" applyFill="1" applyBorder="1" applyAlignment="1">
      <alignment/>
    </xf>
    <xf numFmtId="2" fontId="6" fillId="36" borderId="18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Border="1" applyAlignment="1">
      <alignment wrapText="1"/>
    </xf>
    <xf numFmtId="2" fontId="7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37" borderId="27" xfId="0" applyFill="1" applyBorder="1" applyAlignment="1">
      <alignment/>
    </xf>
    <xf numFmtId="0" fontId="5" fillId="37" borderId="28" xfId="0" applyFont="1" applyFill="1" applyBorder="1" applyAlignment="1">
      <alignment horizontal="right"/>
    </xf>
    <xf numFmtId="4" fontId="5" fillId="37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wrapText="1"/>
    </xf>
    <xf numFmtId="2" fontId="7" fillId="0" borderId="25" xfId="0" applyNumberFormat="1" applyFont="1" applyBorder="1" applyAlignment="1">
      <alignment vertical="top"/>
    </xf>
    <xf numFmtId="2" fontId="7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2" fontId="7" fillId="0" borderId="26" xfId="0" applyNumberFormat="1" applyFont="1" applyBorder="1" applyAlignment="1">
      <alignment vertical="top"/>
    </xf>
    <xf numFmtId="2" fontId="5" fillId="34" borderId="28" xfId="0" applyNumberFormat="1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2" fontId="5" fillId="34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34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15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5" fillId="36" borderId="43" xfId="0" applyFont="1" applyFill="1" applyBorder="1" applyAlignment="1">
      <alignment horizontal="right"/>
    </xf>
    <xf numFmtId="0" fontId="5" fillId="36" borderId="44" xfId="0" applyFont="1" applyFill="1" applyBorder="1" applyAlignment="1">
      <alignment horizontal="right"/>
    </xf>
    <xf numFmtId="0" fontId="5" fillId="34" borderId="43" xfId="0" applyFont="1" applyFill="1" applyBorder="1" applyAlignment="1">
      <alignment horizontal="right"/>
    </xf>
    <xf numFmtId="0" fontId="5" fillId="34" borderId="44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85">
      <selection activeCell="D111" sqref="D111"/>
    </sheetView>
  </sheetViews>
  <sheetFormatPr defaultColWidth="9.140625" defaultRowHeight="15"/>
  <cols>
    <col min="1" max="1" width="11.421875" style="4" customWidth="1"/>
    <col min="2" max="2" width="30.421875" style="4" customWidth="1"/>
    <col min="3" max="3" width="15.140625" style="4" bestFit="1" customWidth="1"/>
    <col min="4" max="4" width="14.421875" style="4" customWidth="1"/>
    <col min="5" max="5" width="27.28125" style="4" customWidth="1"/>
    <col min="6" max="6" width="25.140625" style="4" customWidth="1"/>
    <col min="7" max="16384" width="9.140625" style="4" customWidth="1"/>
  </cols>
  <sheetData>
    <row r="1" spans="1:5" ht="139.5" customHeight="1">
      <c r="A1" s="106" t="s">
        <v>55</v>
      </c>
      <c r="B1" s="99"/>
      <c r="C1" s="99"/>
      <c r="D1" s="99"/>
      <c r="E1" s="99"/>
    </row>
    <row r="3" ht="16.5" thickBot="1"/>
    <row r="4" spans="1:5" ht="32.25" thickBot="1">
      <c r="A4" s="10" t="s">
        <v>0</v>
      </c>
      <c r="B4" s="11" t="s">
        <v>1</v>
      </c>
      <c r="C4" s="12" t="s">
        <v>2</v>
      </c>
      <c r="D4" s="12" t="s">
        <v>3</v>
      </c>
      <c r="E4" s="13" t="s">
        <v>13</v>
      </c>
    </row>
    <row r="5" spans="1:5" ht="16.5" thickBot="1">
      <c r="A5" s="96" t="s">
        <v>10</v>
      </c>
      <c r="B5" s="97"/>
      <c r="C5" s="97"/>
      <c r="D5" s="97"/>
      <c r="E5" s="98"/>
    </row>
    <row r="6" spans="1:5" s="37" customFormat="1" ht="15.75">
      <c r="A6" s="56" t="s">
        <v>77</v>
      </c>
      <c r="B6" s="57" t="s">
        <v>15</v>
      </c>
      <c r="C6" s="58">
        <v>350.61</v>
      </c>
      <c r="D6" s="58">
        <f>SUM(C6*1.2)</f>
        <v>420.732</v>
      </c>
      <c r="E6" s="59"/>
    </row>
    <row r="7" spans="1:5" s="37" customFormat="1" ht="15.75">
      <c r="A7" s="55" t="s">
        <v>78</v>
      </c>
      <c r="B7" s="35" t="s">
        <v>16</v>
      </c>
      <c r="C7" s="36">
        <v>565.72</v>
      </c>
      <c r="D7" s="36">
        <f aca="true" t="shared" si="0" ref="D7:D47">SUM(C7*1.2)</f>
        <v>678.864</v>
      </c>
      <c r="E7" s="43"/>
    </row>
    <row r="8" spans="1:5" s="37" customFormat="1" ht="15.75">
      <c r="A8" s="55" t="s">
        <v>79</v>
      </c>
      <c r="B8" s="35" t="s">
        <v>17</v>
      </c>
      <c r="C8" s="36">
        <v>619.01</v>
      </c>
      <c r="D8" s="36">
        <f t="shared" si="0"/>
        <v>742.812</v>
      </c>
      <c r="E8" s="43"/>
    </row>
    <row r="9" spans="1:5" s="37" customFormat="1" ht="15.75">
      <c r="A9" s="55" t="s">
        <v>80</v>
      </c>
      <c r="B9" s="35" t="s">
        <v>63</v>
      </c>
      <c r="C9" s="36">
        <f>D9/1.2</f>
        <v>350.60833333333335</v>
      </c>
      <c r="D9" s="36">
        <v>420.73</v>
      </c>
      <c r="E9" s="43"/>
    </row>
    <row r="10" spans="1:5" s="37" customFormat="1" ht="15.75">
      <c r="A10" s="55" t="s">
        <v>81</v>
      </c>
      <c r="B10" s="35" t="s">
        <v>65</v>
      </c>
      <c r="C10" s="36">
        <f>D10/1.2</f>
        <v>619.0083333333333</v>
      </c>
      <c r="D10" s="36">
        <v>742.81</v>
      </c>
      <c r="E10" s="43"/>
    </row>
    <row r="11" spans="1:5" s="37" customFormat="1" ht="15.75">
      <c r="A11" s="55" t="s">
        <v>82</v>
      </c>
      <c r="B11" s="35" t="s">
        <v>18</v>
      </c>
      <c r="C11" s="36">
        <v>660.3</v>
      </c>
      <c r="D11" s="36">
        <f t="shared" si="0"/>
        <v>792.3599999999999</v>
      </c>
      <c r="E11" s="43"/>
    </row>
    <row r="12" spans="1:5" s="37" customFormat="1" ht="15.75">
      <c r="A12" s="55" t="s">
        <v>83</v>
      </c>
      <c r="B12" s="35" t="s">
        <v>64</v>
      </c>
      <c r="C12" s="36">
        <v>660.3</v>
      </c>
      <c r="D12" s="36">
        <v>678.86</v>
      </c>
      <c r="E12" s="43"/>
    </row>
    <row r="13" spans="1:5" s="37" customFormat="1" ht="15.75">
      <c r="A13" s="55" t="s">
        <v>84</v>
      </c>
      <c r="B13" s="35" t="s">
        <v>66</v>
      </c>
      <c r="C13" s="36">
        <v>660.3</v>
      </c>
      <c r="D13" s="36">
        <v>792.36</v>
      </c>
      <c r="E13" s="43"/>
    </row>
    <row r="14" spans="1:5" s="37" customFormat="1" ht="15.75">
      <c r="A14" s="55" t="s">
        <v>85</v>
      </c>
      <c r="B14" s="50" t="s">
        <v>67</v>
      </c>
      <c r="C14" s="36">
        <v>283.65</v>
      </c>
      <c r="D14" s="36">
        <f t="shared" si="0"/>
        <v>340.37999999999994</v>
      </c>
      <c r="E14" s="43"/>
    </row>
    <row r="15" spans="1:5" s="37" customFormat="1" ht="15.75">
      <c r="A15" s="55" t="s">
        <v>86</v>
      </c>
      <c r="B15" s="50" t="s">
        <v>68</v>
      </c>
      <c r="C15" s="36">
        <v>40.18</v>
      </c>
      <c r="D15" s="36">
        <f t="shared" si="0"/>
        <v>48.216</v>
      </c>
      <c r="E15" s="51"/>
    </row>
    <row r="16" spans="1:5" s="37" customFormat="1" ht="15.75">
      <c r="A16" s="55" t="s">
        <v>87</v>
      </c>
      <c r="B16" s="50" t="s">
        <v>48</v>
      </c>
      <c r="C16" s="36">
        <v>32.83</v>
      </c>
      <c r="D16" s="36">
        <f t="shared" si="0"/>
        <v>39.395999999999994</v>
      </c>
      <c r="E16" s="51"/>
    </row>
    <row r="17" spans="1:5" s="37" customFormat="1" ht="15.75">
      <c r="A17" s="55" t="s">
        <v>88</v>
      </c>
      <c r="B17" s="35" t="s">
        <v>69</v>
      </c>
      <c r="C17" s="36">
        <v>751.79</v>
      </c>
      <c r="D17" s="36">
        <f t="shared" si="0"/>
        <v>902.1479999999999</v>
      </c>
      <c r="E17" s="43"/>
    </row>
    <row r="18" spans="1:5" s="37" customFormat="1" ht="15.75">
      <c r="A18" s="55" t="s">
        <v>89</v>
      </c>
      <c r="B18" s="35" t="s">
        <v>47</v>
      </c>
      <c r="C18" s="36">
        <v>427.73</v>
      </c>
      <c r="D18" s="36">
        <f t="shared" si="0"/>
        <v>513.276</v>
      </c>
      <c r="E18" s="43"/>
    </row>
    <row r="19" spans="1:5" s="37" customFormat="1" ht="15.75">
      <c r="A19" s="55" t="s">
        <v>90</v>
      </c>
      <c r="B19" s="52" t="s">
        <v>70</v>
      </c>
      <c r="C19" s="36">
        <v>373.82</v>
      </c>
      <c r="D19" s="36">
        <f t="shared" si="0"/>
        <v>448.584</v>
      </c>
      <c r="E19" s="53"/>
    </row>
    <row r="20" spans="1:5" s="37" customFormat="1" ht="15.75">
      <c r="A20" s="55" t="s">
        <v>91</v>
      </c>
      <c r="B20" s="35" t="s">
        <v>71</v>
      </c>
      <c r="C20" s="36">
        <v>596.22</v>
      </c>
      <c r="D20" s="36">
        <f t="shared" si="0"/>
        <v>715.464</v>
      </c>
      <c r="E20" s="43"/>
    </row>
    <row r="21" spans="1:5" s="37" customFormat="1" ht="15.75">
      <c r="A21" s="55" t="s">
        <v>92</v>
      </c>
      <c r="B21" s="35" t="s">
        <v>72</v>
      </c>
      <c r="C21" s="36">
        <v>645.05</v>
      </c>
      <c r="D21" s="36">
        <f t="shared" si="0"/>
        <v>774.06</v>
      </c>
      <c r="E21" s="43"/>
    </row>
    <row r="22" spans="1:5" s="37" customFormat="1" ht="15.75">
      <c r="A22" s="55" t="s">
        <v>93</v>
      </c>
      <c r="B22" s="50" t="s">
        <v>19</v>
      </c>
      <c r="C22" s="36">
        <v>538.56</v>
      </c>
      <c r="D22" s="36">
        <f t="shared" si="0"/>
        <v>646.2719999999999</v>
      </c>
      <c r="E22" s="53"/>
    </row>
    <row r="23" spans="1:5" s="37" customFormat="1" ht="15.75">
      <c r="A23" s="55" t="s">
        <v>94</v>
      </c>
      <c r="B23" s="35" t="s">
        <v>73</v>
      </c>
      <c r="C23" s="36">
        <v>832.26</v>
      </c>
      <c r="D23" s="36">
        <f t="shared" si="0"/>
        <v>998.712</v>
      </c>
      <c r="E23" s="43"/>
    </row>
    <row r="24" spans="1:5" s="37" customFormat="1" ht="15.75">
      <c r="A24" s="55" t="s">
        <v>95</v>
      </c>
      <c r="B24" s="50" t="s">
        <v>74</v>
      </c>
      <c r="C24" s="36">
        <v>383.9</v>
      </c>
      <c r="D24" s="36">
        <f t="shared" si="0"/>
        <v>460.67999999999995</v>
      </c>
      <c r="E24" s="51"/>
    </row>
    <row r="25" spans="1:5" s="37" customFormat="1" ht="15.75">
      <c r="A25" s="55" t="s">
        <v>96</v>
      </c>
      <c r="B25" s="35" t="s">
        <v>75</v>
      </c>
      <c r="C25" s="36">
        <v>769.99</v>
      </c>
      <c r="D25" s="36">
        <f t="shared" si="0"/>
        <v>923.9879999999999</v>
      </c>
      <c r="E25" s="43"/>
    </row>
    <row r="26" spans="1:5" s="37" customFormat="1" ht="15.75">
      <c r="A26" s="55" t="s">
        <v>97</v>
      </c>
      <c r="B26" s="35" t="s">
        <v>20</v>
      </c>
      <c r="C26" s="36">
        <v>333.4</v>
      </c>
      <c r="D26" s="36">
        <f t="shared" si="0"/>
        <v>400.08</v>
      </c>
      <c r="E26" s="43"/>
    </row>
    <row r="27" spans="1:5" s="37" customFormat="1" ht="15.75">
      <c r="A27" s="55" t="s">
        <v>98</v>
      </c>
      <c r="B27" s="35" t="s">
        <v>21</v>
      </c>
      <c r="C27" s="36">
        <v>499.37</v>
      </c>
      <c r="D27" s="36">
        <f t="shared" si="0"/>
        <v>599.244</v>
      </c>
      <c r="E27" s="43"/>
    </row>
    <row r="28" spans="1:5" s="37" customFormat="1" ht="15.75">
      <c r="A28" s="55" t="s">
        <v>99</v>
      </c>
      <c r="B28" s="35" t="s">
        <v>22</v>
      </c>
      <c r="C28" s="36">
        <v>734.1</v>
      </c>
      <c r="D28" s="36">
        <f t="shared" si="0"/>
        <v>880.92</v>
      </c>
      <c r="E28" s="43"/>
    </row>
    <row r="29" spans="1:5" s="37" customFormat="1" ht="15.75">
      <c r="A29" s="55" t="s">
        <v>100</v>
      </c>
      <c r="B29" s="35" t="s">
        <v>76</v>
      </c>
      <c r="C29" s="36">
        <f>D29/1.2</f>
        <v>141.8166666666667</v>
      </c>
      <c r="D29" s="36">
        <v>170.18</v>
      </c>
      <c r="E29" s="43"/>
    </row>
    <row r="30" spans="1:5" s="37" customFormat="1" ht="15.75">
      <c r="A30" s="55" t="s">
        <v>101</v>
      </c>
      <c r="B30" s="35" t="s">
        <v>23</v>
      </c>
      <c r="C30" s="36">
        <v>613.33</v>
      </c>
      <c r="D30" s="36">
        <f t="shared" si="0"/>
        <v>735.996</v>
      </c>
      <c r="E30" s="43"/>
    </row>
    <row r="31" spans="1:5" s="37" customFormat="1" ht="15.75">
      <c r="A31" s="55" t="s">
        <v>102</v>
      </c>
      <c r="B31" s="35" t="s">
        <v>24</v>
      </c>
      <c r="C31" s="36">
        <v>769.57</v>
      </c>
      <c r="D31" s="36">
        <f t="shared" si="0"/>
        <v>923.484</v>
      </c>
      <c r="E31" s="43"/>
    </row>
    <row r="32" spans="1:5" s="37" customFormat="1" ht="15.75">
      <c r="A32" s="55" t="s">
        <v>103</v>
      </c>
      <c r="B32" s="35" t="s">
        <v>25</v>
      </c>
      <c r="C32" s="36">
        <f>D32/1.2</f>
        <v>121.45833333333334</v>
      </c>
      <c r="D32" s="36">
        <v>145.75</v>
      </c>
      <c r="E32" s="43"/>
    </row>
    <row r="33" spans="1:5" s="37" customFormat="1" ht="15.75">
      <c r="A33" s="55" t="s">
        <v>104</v>
      </c>
      <c r="B33" s="35" t="s">
        <v>26</v>
      </c>
      <c r="C33" s="36">
        <v>234.38</v>
      </c>
      <c r="D33" s="36">
        <f t="shared" si="0"/>
        <v>281.256</v>
      </c>
      <c r="E33" s="43"/>
    </row>
    <row r="34" spans="1:5" s="37" customFormat="1" ht="15.75">
      <c r="A34" s="55" t="s">
        <v>105</v>
      </c>
      <c r="B34" s="35" t="s">
        <v>27</v>
      </c>
      <c r="C34" s="36">
        <v>1260.15</v>
      </c>
      <c r="D34" s="36">
        <f t="shared" si="0"/>
        <v>1512.18</v>
      </c>
      <c r="E34" s="43"/>
    </row>
    <row r="35" spans="1:5" s="37" customFormat="1" ht="15.75">
      <c r="A35" s="55" t="s">
        <v>106</v>
      </c>
      <c r="B35" s="35" t="s">
        <v>28</v>
      </c>
      <c r="C35" s="36">
        <v>764.46</v>
      </c>
      <c r="D35" s="36">
        <f t="shared" si="0"/>
        <v>917.352</v>
      </c>
      <c r="E35" s="43"/>
    </row>
    <row r="36" spans="1:5" s="37" customFormat="1" ht="15.75">
      <c r="A36" s="55" t="s">
        <v>107</v>
      </c>
      <c r="B36" s="35" t="s">
        <v>29</v>
      </c>
      <c r="C36" s="36">
        <v>829.05</v>
      </c>
      <c r="D36" s="36">
        <f t="shared" si="0"/>
        <v>994.8599999999999</v>
      </c>
      <c r="E36" s="43"/>
    </row>
    <row r="37" spans="1:5" s="37" customFormat="1" ht="15.75">
      <c r="A37" s="55" t="s">
        <v>108</v>
      </c>
      <c r="B37" s="35" t="s">
        <v>30</v>
      </c>
      <c r="C37" s="36">
        <v>117.18</v>
      </c>
      <c r="D37" s="36">
        <f t="shared" si="0"/>
        <v>140.616</v>
      </c>
      <c r="E37" s="43"/>
    </row>
    <row r="38" spans="1:5" s="37" customFormat="1" ht="15.75">
      <c r="A38" s="55" t="s">
        <v>109</v>
      </c>
      <c r="B38" s="35" t="s">
        <v>31</v>
      </c>
      <c r="C38" s="36">
        <v>215.76</v>
      </c>
      <c r="D38" s="36">
        <f t="shared" si="0"/>
        <v>258.912</v>
      </c>
      <c r="E38" s="43"/>
    </row>
    <row r="39" spans="1:5" s="37" customFormat="1" ht="15.75">
      <c r="A39" s="55" t="s">
        <v>110</v>
      </c>
      <c r="B39" s="35" t="s">
        <v>32</v>
      </c>
      <c r="C39" s="36">
        <v>1012.77</v>
      </c>
      <c r="D39" s="36">
        <f t="shared" si="0"/>
        <v>1215.3239999999998</v>
      </c>
      <c r="E39" s="43"/>
    </row>
    <row r="40" spans="1:5" s="37" customFormat="1" ht="15.75">
      <c r="A40" s="55" t="s">
        <v>111</v>
      </c>
      <c r="B40" s="35" t="s">
        <v>33</v>
      </c>
      <c r="C40" s="36">
        <v>695.55</v>
      </c>
      <c r="D40" s="36">
        <f t="shared" si="0"/>
        <v>834.66</v>
      </c>
      <c r="E40" s="43"/>
    </row>
    <row r="41" spans="1:5" s="37" customFormat="1" ht="15.75">
      <c r="A41" s="55" t="s">
        <v>112</v>
      </c>
      <c r="B41" s="35" t="s">
        <v>34</v>
      </c>
      <c r="C41" s="36">
        <v>106.95</v>
      </c>
      <c r="D41" s="36">
        <f t="shared" si="0"/>
        <v>128.34</v>
      </c>
      <c r="E41" s="43"/>
    </row>
    <row r="42" spans="1:5" s="37" customFormat="1" ht="15.75">
      <c r="A42" s="55" t="s">
        <v>113</v>
      </c>
      <c r="B42" s="35" t="s">
        <v>35</v>
      </c>
      <c r="C42" s="36">
        <v>635.56</v>
      </c>
      <c r="D42" s="36">
        <f t="shared" si="0"/>
        <v>762.6719999999999</v>
      </c>
      <c r="E42" s="43"/>
    </row>
    <row r="43" spans="1:5" s="37" customFormat="1" ht="15.75">
      <c r="A43" s="55" t="s">
        <v>114</v>
      </c>
      <c r="B43" s="35" t="s">
        <v>39</v>
      </c>
      <c r="C43" s="36">
        <v>690.62</v>
      </c>
      <c r="D43" s="36">
        <f t="shared" si="0"/>
        <v>828.744</v>
      </c>
      <c r="E43" s="43"/>
    </row>
    <row r="44" spans="1:5" s="37" customFormat="1" ht="15.75">
      <c r="A44" s="55" t="s">
        <v>115</v>
      </c>
      <c r="B44" s="35" t="s">
        <v>40</v>
      </c>
      <c r="C44" s="36">
        <v>39.43</v>
      </c>
      <c r="D44" s="36">
        <f t="shared" si="0"/>
        <v>47.315999999999995</v>
      </c>
      <c r="E44" s="43"/>
    </row>
    <row r="45" spans="1:5" s="37" customFormat="1" ht="15.75">
      <c r="A45" s="55" t="s">
        <v>116</v>
      </c>
      <c r="B45" s="35" t="s">
        <v>41</v>
      </c>
      <c r="C45" s="36">
        <v>797.15</v>
      </c>
      <c r="D45" s="36">
        <f t="shared" si="0"/>
        <v>956.5799999999999</v>
      </c>
      <c r="E45" s="43"/>
    </row>
    <row r="46" spans="1:5" s="37" customFormat="1" ht="15.75">
      <c r="A46" s="55" t="s">
        <v>117</v>
      </c>
      <c r="B46" s="35" t="s">
        <v>42</v>
      </c>
      <c r="C46" s="36">
        <v>447.42</v>
      </c>
      <c r="D46" s="36">
        <f t="shared" si="0"/>
        <v>536.904</v>
      </c>
      <c r="E46" s="43"/>
    </row>
    <row r="47" spans="1:5" s="37" customFormat="1" ht="15.75">
      <c r="A47" s="55" t="s">
        <v>118</v>
      </c>
      <c r="B47" s="35" t="s">
        <v>43</v>
      </c>
      <c r="C47" s="36">
        <v>683.83</v>
      </c>
      <c r="D47" s="36">
        <f t="shared" si="0"/>
        <v>820.596</v>
      </c>
      <c r="E47" s="43"/>
    </row>
    <row r="48" spans="1:5" s="37" customFormat="1" ht="15.75">
      <c r="A48" s="60" t="s">
        <v>119</v>
      </c>
      <c r="B48" s="35" t="s">
        <v>44</v>
      </c>
      <c r="C48" s="36">
        <v>314.53</v>
      </c>
      <c r="D48" s="36">
        <f aca="true" t="shared" si="1" ref="D48:D55">SUM(C48*1.2)</f>
        <v>377.436</v>
      </c>
      <c r="E48" s="43"/>
    </row>
    <row r="49" spans="1:5" s="37" customFormat="1" ht="15.75">
      <c r="A49" s="60" t="s">
        <v>120</v>
      </c>
      <c r="B49" s="54" t="s">
        <v>56</v>
      </c>
      <c r="C49" s="36">
        <v>550.42</v>
      </c>
      <c r="D49" s="36">
        <f t="shared" si="1"/>
        <v>660.5039999999999</v>
      </c>
      <c r="E49" s="43"/>
    </row>
    <row r="50" spans="1:5" s="37" customFormat="1" ht="15.75">
      <c r="A50" s="60" t="s">
        <v>121</v>
      </c>
      <c r="B50" s="35" t="s">
        <v>57</v>
      </c>
      <c r="C50" s="36">
        <v>941.16</v>
      </c>
      <c r="D50" s="36">
        <f t="shared" si="1"/>
        <v>1129.3919999999998</v>
      </c>
      <c r="E50" s="43"/>
    </row>
    <row r="51" spans="1:5" s="37" customFormat="1" ht="15.75">
      <c r="A51" s="60" t="s">
        <v>122</v>
      </c>
      <c r="B51" s="35" t="s">
        <v>58</v>
      </c>
      <c r="C51" s="36">
        <v>599.66</v>
      </c>
      <c r="D51" s="36">
        <f t="shared" si="1"/>
        <v>719.592</v>
      </c>
      <c r="E51" s="43"/>
    </row>
    <row r="52" spans="1:5" s="37" customFormat="1" ht="15.75">
      <c r="A52" s="60" t="s">
        <v>123</v>
      </c>
      <c r="B52" s="35" t="s">
        <v>59</v>
      </c>
      <c r="C52" s="36">
        <v>866.76</v>
      </c>
      <c r="D52" s="36">
        <f t="shared" si="1"/>
        <v>1040.1119999999999</v>
      </c>
      <c r="E52" s="43"/>
    </row>
    <row r="53" spans="1:5" s="37" customFormat="1" ht="15.75">
      <c r="A53" s="60" t="s">
        <v>124</v>
      </c>
      <c r="B53" s="35" t="s">
        <v>60</v>
      </c>
      <c r="C53" s="36">
        <v>70.68</v>
      </c>
      <c r="D53" s="36">
        <f t="shared" si="1"/>
        <v>84.816</v>
      </c>
      <c r="E53" s="43"/>
    </row>
    <row r="54" spans="1:5" s="37" customFormat="1" ht="15.75">
      <c r="A54" s="60" t="s">
        <v>125</v>
      </c>
      <c r="B54" s="35" t="s">
        <v>61</v>
      </c>
      <c r="C54" s="36">
        <v>698.99</v>
      </c>
      <c r="D54" s="36">
        <f t="shared" si="1"/>
        <v>838.788</v>
      </c>
      <c r="E54" s="43"/>
    </row>
    <row r="55" spans="1:5" s="37" customFormat="1" ht="15.75">
      <c r="A55" s="60" t="s">
        <v>126</v>
      </c>
      <c r="B55" s="35" t="s">
        <v>62</v>
      </c>
      <c r="C55" s="36">
        <v>59.52</v>
      </c>
      <c r="D55" s="36">
        <f t="shared" si="1"/>
        <v>71.424</v>
      </c>
      <c r="E55" s="43"/>
    </row>
    <row r="56" spans="1:5" s="37" customFormat="1" ht="15.75">
      <c r="A56" s="60" t="s">
        <v>127</v>
      </c>
      <c r="B56" s="35" t="s">
        <v>132</v>
      </c>
      <c r="C56" s="36">
        <f aca="true" t="shared" si="2" ref="C56:C84">D56/1.2</f>
        <v>215.75833333333335</v>
      </c>
      <c r="D56" s="36">
        <v>258.91</v>
      </c>
      <c r="E56" s="43"/>
    </row>
    <row r="57" spans="1:5" s="37" customFormat="1" ht="15.75">
      <c r="A57" s="60" t="s">
        <v>128</v>
      </c>
      <c r="B57" s="35" t="s">
        <v>131</v>
      </c>
      <c r="C57" s="36">
        <f t="shared" si="2"/>
        <v>663.5500000000001</v>
      </c>
      <c r="D57" s="36">
        <v>796.26</v>
      </c>
      <c r="E57" s="43"/>
    </row>
    <row r="58" spans="1:5" s="37" customFormat="1" ht="15.75">
      <c r="A58" s="60" t="s">
        <v>129</v>
      </c>
      <c r="B58" s="35" t="s">
        <v>133</v>
      </c>
      <c r="C58" s="36">
        <f t="shared" si="2"/>
        <v>163.11666666666667</v>
      </c>
      <c r="D58" s="36">
        <v>195.74</v>
      </c>
      <c r="E58" s="43"/>
    </row>
    <row r="59" spans="1:5" s="37" customFormat="1" ht="15.75">
      <c r="A59" s="60" t="s">
        <v>130</v>
      </c>
      <c r="B59" s="35" t="s">
        <v>134</v>
      </c>
      <c r="C59" s="36">
        <f t="shared" si="2"/>
        <v>515.0333333333333</v>
      </c>
      <c r="D59" s="36">
        <v>618.04</v>
      </c>
      <c r="E59" s="43"/>
    </row>
    <row r="60" spans="1:5" s="37" customFormat="1" ht="15.75">
      <c r="A60" s="60" t="s">
        <v>135</v>
      </c>
      <c r="B60" s="63" t="s">
        <v>137</v>
      </c>
      <c r="C60" s="36">
        <f t="shared" si="2"/>
        <v>513.45</v>
      </c>
      <c r="D60" s="86">
        <v>616.14</v>
      </c>
      <c r="E60" s="64"/>
    </row>
    <row r="61" spans="1:5" s="37" customFormat="1" ht="15.75">
      <c r="A61" s="60" t="s">
        <v>136</v>
      </c>
      <c r="B61" s="63" t="s">
        <v>138</v>
      </c>
      <c r="C61" s="36">
        <f t="shared" si="2"/>
        <v>148.8</v>
      </c>
      <c r="D61" s="86">
        <v>178.56</v>
      </c>
      <c r="E61" s="64"/>
    </row>
    <row r="62" spans="1:5" s="37" customFormat="1" ht="15.75">
      <c r="A62" s="60" t="s">
        <v>139</v>
      </c>
      <c r="B62" s="63" t="s">
        <v>142</v>
      </c>
      <c r="C62" s="36">
        <f t="shared" si="2"/>
        <v>764.4583333333334</v>
      </c>
      <c r="D62" s="86">
        <v>917.35</v>
      </c>
      <c r="E62" s="64"/>
    </row>
    <row r="63" spans="1:5" s="37" customFormat="1" ht="15.75">
      <c r="A63" s="60" t="s">
        <v>140</v>
      </c>
      <c r="B63" s="63" t="s">
        <v>143</v>
      </c>
      <c r="C63" s="36">
        <f t="shared" si="2"/>
        <v>730.6083333333333</v>
      </c>
      <c r="D63" s="86">
        <v>876.73</v>
      </c>
      <c r="E63" s="64"/>
    </row>
    <row r="64" spans="1:5" s="37" customFormat="1" ht="15.75">
      <c r="A64" s="60" t="s">
        <v>141</v>
      </c>
      <c r="B64" s="63" t="s">
        <v>144</v>
      </c>
      <c r="C64" s="36">
        <f t="shared" si="2"/>
        <v>316.2</v>
      </c>
      <c r="D64" s="86">
        <v>379.44</v>
      </c>
      <c r="E64" s="64"/>
    </row>
    <row r="65" spans="1:5" s="37" customFormat="1" ht="15.75">
      <c r="A65" s="60" t="s">
        <v>145</v>
      </c>
      <c r="B65" s="63" t="s">
        <v>147</v>
      </c>
      <c r="C65" s="36">
        <f t="shared" si="2"/>
        <v>625.6583333333333</v>
      </c>
      <c r="D65" s="86">
        <v>750.79</v>
      </c>
      <c r="E65" s="64"/>
    </row>
    <row r="66" spans="1:5" s="37" customFormat="1" ht="15.75">
      <c r="A66" s="60" t="s">
        <v>146</v>
      </c>
      <c r="B66" s="63" t="s">
        <v>148</v>
      </c>
      <c r="C66" s="36">
        <f t="shared" si="2"/>
        <v>392.4583333333333</v>
      </c>
      <c r="D66" s="86">
        <v>470.95</v>
      </c>
      <c r="E66" s="64"/>
    </row>
    <row r="67" spans="1:5" s="37" customFormat="1" ht="15.75">
      <c r="A67" s="60" t="s">
        <v>149</v>
      </c>
      <c r="B67" s="63" t="s">
        <v>150</v>
      </c>
      <c r="C67" s="36">
        <f t="shared" si="2"/>
        <v>154.38333333333333</v>
      </c>
      <c r="D67" s="86">
        <v>185.26</v>
      </c>
      <c r="E67" s="64"/>
    </row>
    <row r="68" spans="1:5" s="37" customFormat="1" ht="15.75">
      <c r="A68" s="60" t="s">
        <v>151</v>
      </c>
      <c r="B68" s="63" t="s">
        <v>152</v>
      </c>
      <c r="C68" s="36">
        <f t="shared" si="2"/>
        <v>758.8833333333333</v>
      </c>
      <c r="D68" s="86">
        <v>910.66</v>
      </c>
      <c r="E68" s="64"/>
    </row>
    <row r="69" spans="1:5" s="37" customFormat="1" ht="15.75">
      <c r="A69" s="60" t="s">
        <v>154</v>
      </c>
      <c r="B69" s="63" t="s">
        <v>153</v>
      </c>
      <c r="C69" s="36">
        <f t="shared" si="2"/>
        <v>110.10833333333333</v>
      </c>
      <c r="D69" s="86">
        <v>132.13</v>
      </c>
      <c r="E69" s="64"/>
    </row>
    <row r="70" spans="1:8" s="37" customFormat="1" ht="15.75">
      <c r="A70" s="60" t="s">
        <v>155</v>
      </c>
      <c r="B70" s="63" t="s">
        <v>157</v>
      </c>
      <c r="C70" s="36">
        <f t="shared" si="2"/>
        <v>761.7166666666667</v>
      </c>
      <c r="D70" s="86">
        <v>914.06</v>
      </c>
      <c r="E70" s="64"/>
      <c r="H70" s="85"/>
    </row>
    <row r="71" spans="1:8" s="37" customFormat="1" ht="15.75">
      <c r="A71" s="60" t="s">
        <v>156</v>
      </c>
      <c r="B71" s="63" t="s">
        <v>158</v>
      </c>
      <c r="C71" s="36">
        <f t="shared" si="2"/>
        <v>236.21666666666667</v>
      </c>
      <c r="D71" s="86">
        <v>283.46</v>
      </c>
      <c r="E71" s="64"/>
      <c r="H71" s="85"/>
    </row>
    <row r="72" spans="1:8" s="37" customFormat="1" ht="15.75">
      <c r="A72" s="60" t="s">
        <v>161</v>
      </c>
      <c r="B72" s="63" t="s">
        <v>162</v>
      </c>
      <c r="C72" s="36">
        <f t="shared" si="2"/>
        <v>720.3833333333334</v>
      </c>
      <c r="D72" s="86">
        <v>864.46</v>
      </c>
      <c r="E72" s="64"/>
      <c r="H72" s="85"/>
    </row>
    <row r="73" spans="1:5" s="37" customFormat="1" ht="15.75">
      <c r="A73" s="60" t="s">
        <v>165</v>
      </c>
      <c r="B73" s="63" t="s">
        <v>168</v>
      </c>
      <c r="C73" s="36">
        <f t="shared" si="2"/>
        <v>766.0416666666667</v>
      </c>
      <c r="D73" s="86">
        <v>919.25</v>
      </c>
      <c r="E73" s="64"/>
    </row>
    <row r="74" spans="1:5" s="37" customFormat="1" ht="15.75">
      <c r="A74" s="60" t="s">
        <v>166</v>
      </c>
      <c r="B74" s="63" t="s">
        <v>169</v>
      </c>
      <c r="C74" s="36">
        <f t="shared" si="2"/>
        <v>622.6833333333334</v>
      </c>
      <c r="D74" s="86">
        <v>747.22</v>
      </c>
      <c r="E74" s="64"/>
    </row>
    <row r="75" spans="1:5" s="37" customFormat="1" ht="15.75">
      <c r="A75" s="60" t="s">
        <v>167</v>
      </c>
      <c r="B75" s="63" t="s">
        <v>173</v>
      </c>
      <c r="C75" s="36">
        <f t="shared" si="2"/>
        <v>766.0416666666667</v>
      </c>
      <c r="D75" s="86">
        <v>919.25</v>
      </c>
      <c r="E75" s="64"/>
    </row>
    <row r="76" spans="1:5" s="37" customFormat="1" ht="15.75">
      <c r="A76" s="60" t="s">
        <v>171</v>
      </c>
      <c r="B76" s="63" t="s">
        <v>170</v>
      </c>
      <c r="C76" s="36">
        <f t="shared" si="2"/>
        <v>679.5</v>
      </c>
      <c r="D76" s="86">
        <v>815.4</v>
      </c>
      <c r="E76" s="64"/>
    </row>
    <row r="77" spans="1:5" s="37" customFormat="1" ht="15.75">
      <c r="A77" s="60" t="s">
        <v>176</v>
      </c>
      <c r="B77" s="63" t="s">
        <v>172</v>
      </c>
      <c r="C77" s="36">
        <f t="shared" si="2"/>
        <v>141.8166666666667</v>
      </c>
      <c r="D77" s="86">
        <v>170.18</v>
      </c>
      <c r="E77" s="64"/>
    </row>
    <row r="78" spans="1:5" s="37" customFormat="1" ht="15.75">
      <c r="A78" s="60" t="s">
        <v>177</v>
      </c>
      <c r="B78" s="63" t="s">
        <v>174</v>
      </c>
      <c r="C78" s="36">
        <f t="shared" si="2"/>
        <v>614.0083333333333</v>
      </c>
      <c r="D78" s="86">
        <v>736.81</v>
      </c>
      <c r="E78" s="64"/>
    </row>
    <row r="79" spans="1:5" s="37" customFormat="1" ht="15.75">
      <c r="A79" s="60" t="s">
        <v>178</v>
      </c>
      <c r="B79" s="63" t="s">
        <v>175</v>
      </c>
      <c r="C79" s="36">
        <f t="shared" si="2"/>
        <v>174.84166666666667</v>
      </c>
      <c r="D79" s="86">
        <v>209.81</v>
      </c>
      <c r="E79" s="64"/>
    </row>
    <row r="80" spans="1:5" s="37" customFormat="1" ht="15.75">
      <c r="A80" s="60" t="s">
        <v>180</v>
      </c>
      <c r="B80" s="63" t="s">
        <v>182</v>
      </c>
      <c r="C80" s="36">
        <f t="shared" si="2"/>
        <v>760.8583333333333</v>
      </c>
      <c r="D80" s="86">
        <v>913.03</v>
      </c>
      <c r="E80" s="64"/>
    </row>
    <row r="81" spans="1:5" s="37" customFormat="1" ht="15.75">
      <c r="A81" s="60" t="s">
        <v>181</v>
      </c>
      <c r="B81" s="63" t="s">
        <v>183</v>
      </c>
      <c r="C81" s="36">
        <f t="shared" si="2"/>
        <v>2449.25</v>
      </c>
      <c r="D81" s="86">
        <v>2939.1</v>
      </c>
      <c r="E81" s="64"/>
    </row>
    <row r="82" spans="1:5" s="37" customFormat="1" ht="15.75">
      <c r="A82" s="60" t="s">
        <v>184</v>
      </c>
      <c r="B82" s="35" t="s">
        <v>186</v>
      </c>
      <c r="C82" s="36">
        <f t="shared" si="2"/>
        <v>966.7333333333333</v>
      </c>
      <c r="D82" s="36">
        <v>1160.08</v>
      </c>
      <c r="E82" s="35"/>
    </row>
    <row r="83" spans="1:5" s="37" customFormat="1" ht="15.75">
      <c r="A83" s="60" t="s">
        <v>185</v>
      </c>
      <c r="B83" s="35" t="s">
        <v>187</v>
      </c>
      <c r="C83" s="36">
        <f t="shared" si="2"/>
        <v>647.35</v>
      </c>
      <c r="D83" s="36">
        <v>776.82</v>
      </c>
      <c r="E83" s="35"/>
    </row>
    <row r="84" spans="1:5" s="37" customFormat="1" ht="15.75">
      <c r="A84" s="60" t="s">
        <v>188</v>
      </c>
      <c r="B84" s="63" t="s">
        <v>189</v>
      </c>
      <c r="C84" s="36">
        <f t="shared" si="2"/>
        <v>912.5999999999999</v>
      </c>
      <c r="D84" s="86">
        <v>1095.12</v>
      </c>
      <c r="E84" s="88"/>
    </row>
    <row r="85" spans="1:5" ht="16.5" thickBot="1">
      <c r="A85" s="92" t="s">
        <v>46</v>
      </c>
      <c r="B85" s="93"/>
      <c r="C85" s="61">
        <f>SUM(C6:C84)</f>
        <v>43299.36999999998</v>
      </c>
      <c r="D85" s="61">
        <f>SUM(D6:D84)</f>
        <v>51845.744</v>
      </c>
      <c r="E85" s="62"/>
    </row>
    <row r="86" spans="1:5" ht="32.25" thickBot="1">
      <c r="A86" s="10" t="s">
        <v>0</v>
      </c>
      <c r="B86" s="11" t="s">
        <v>1</v>
      </c>
      <c r="C86" s="12" t="s">
        <v>2</v>
      </c>
      <c r="D86" s="12" t="s">
        <v>3</v>
      </c>
      <c r="E86" s="13" t="s">
        <v>13</v>
      </c>
    </row>
    <row r="87" spans="1:5" ht="16.5" thickBot="1">
      <c r="A87" s="96" t="s">
        <v>11</v>
      </c>
      <c r="B87" s="97"/>
      <c r="C87" s="97"/>
      <c r="D87" s="97"/>
      <c r="E87" s="98"/>
    </row>
    <row r="88" spans="1:5" ht="16.5" thickBot="1">
      <c r="A88" s="44"/>
      <c r="B88" s="28"/>
      <c r="C88" s="9">
        <v>0</v>
      </c>
      <c r="D88" s="9">
        <f>SUM(C88*1.2)</f>
        <v>0</v>
      </c>
      <c r="E88" s="45"/>
    </row>
    <row r="89" spans="1:5" ht="16.5" thickBot="1">
      <c r="A89" s="92" t="s">
        <v>46</v>
      </c>
      <c r="B89" s="93"/>
      <c r="C89" s="18">
        <f>SUM(C88:C88)</f>
        <v>0</v>
      </c>
      <c r="D89" s="18">
        <f>SUM(D88:D88)</f>
        <v>0</v>
      </c>
      <c r="E89" s="19"/>
    </row>
    <row r="90" spans="1:5" ht="32.25" thickBot="1">
      <c r="A90" s="24" t="s">
        <v>0</v>
      </c>
      <c r="B90" s="25" t="s">
        <v>1</v>
      </c>
      <c r="C90" s="26" t="s">
        <v>2</v>
      </c>
      <c r="D90" s="26" t="s">
        <v>3</v>
      </c>
      <c r="E90" s="27" t="s">
        <v>13</v>
      </c>
    </row>
    <row r="91" spans="1:5" ht="16.5" thickBot="1">
      <c r="A91" s="96" t="s">
        <v>8</v>
      </c>
      <c r="B91" s="97"/>
      <c r="C91" s="97"/>
      <c r="D91" s="97"/>
      <c r="E91" s="98"/>
    </row>
    <row r="92" spans="1:5" ht="15.75">
      <c r="A92" s="41">
        <v>1</v>
      </c>
      <c r="B92" s="40" t="s">
        <v>36</v>
      </c>
      <c r="C92" s="9">
        <v>107.88</v>
      </c>
      <c r="D92" s="9">
        <f aca="true" t="shared" si="3" ref="D92:D98">SUM(C92*1.2)</f>
        <v>129.456</v>
      </c>
      <c r="E92" s="23"/>
    </row>
    <row r="93" spans="1:5" ht="15.75">
      <c r="A93" s="42">
        <v>2</v>
      </c>
      <c r="B93" s="35" t="s">
        <v>37</v>
      </c>
      <c r="C93" s="22">
        <v>75.33</v>
      </c>
      <c r="D93" s="22">
        <f t="shared" si="3"/>
        <v>90.396</v>
      </c>
      <c r="E93" s="14"/>
    </row>
    <row r="94" spans="1:5" ht="15.75">
      <c r="A94" s="41">
        <v>3</v>
      </c>
      <c r="B94" s="35" t="s">
        <v>38</v>
      </c>
      <c r="C94" s="22">
        <v>32.5</v>
      </c>
      <c r="D94" s="22">
        <f t="shared" si="3"/>
        <v>39</v>
      </c>
      <c r="E94" s="14"/>
    </row>
    <row r="95" spans="1:5" ht="15.75">
      <c r="A95" s="66">
        <v>4</v>
      </c>
      <c r="B95" s="35" t="s">
        <v>45</v>
      </c>
      <c r="C95" s="22">
        <v>402.6</v>
      </c>
      <c r="D95" s="22">
        <f t="shared" si="3"/>
        <v>483.12</v>
      </c>
      <c r="E95" s="67"/>
    </row>
    <row r="96" spans="1:5" ht="15.75">
      <c r="A96" s="66">
        <v>5</v>
      </c>
      <c r="B96" s="68" t="s">
        <v>159</v>
      </c>
      <c r="C96" s="9">
        <v>81.84</v>
      </c>
      <c r="D96" s="22">
        <f t="shared" si="3"/>
        <v>98.208</v>
      </c>
      <c r="E96" s="67"/>
    </row>
    <row r="97" spans="1:5" ht="15.75">
      <c r="A97" s="41">
        <v>6</v>
      </c>
      <c r="B97" s="69" t="s">
        <v>160</v>
      </c>
      <c r="C97" s="22">
        <v>403.02</v>
      </c>
      <c r="D97" s="22">
        <f t="shared" si="3"/>
        <v>483.62399999999997</v>
      </c>
      <c r="E97" s="65"/>
    </row>
    <row r="98" spans="1:5" ht="16.5" thickBot="1">
      <c r="A98" s="87">
        <v>7</v>
      </c>
      <c r="B98" s="69" t="s">
        <v>179</v>
      </c>
      <c r="C98" s="22">
        <v>670.76</v>
      </c>
      <c r="D98" s="22">
        <f t="shared" si="3"/>
        <v>804.9119999999999</v>
      </c>
      <c r="E98" s="65"/>
    </row>
    <row r="99" spans="1:5" ht="16.5" thickBot="1">
      <c r="A99" s="92" t="s">
        <v>46</v>
      </c>
      <c r="B99" s="93"/>
      <c r="C99" s="18">
        <f>SUM(C92:C98)</f>
        <v>1773.93</v>
      </c>
      <c r="D99" s="18">
        <f>SUM(D92:D98)</f>
        <v>2128.716</v>
      </c>
      <c r="E99" s="19"/>
    </row>
    <row r="100" spans="1:5" ht="32.25" thickBot="1">
      <c r="A100" s="24" t="s">
        <v>0</v>
      </c>
      <c r="B100" s="25" t="s">
        <v>1</v>
      </c>
      <c r="C100" s="26" t="s">
        <v>2</v>
      </c>
      <c r="D100" s="26" t="s">
        <v>3</v>
      </c>
      <c r="E100" s="27" t="s">
        <v>13</v>
      </c>
    </row>
    <row r="101" spans="1:5" ht="16.5" thickBot="1">
      <c r="A101" s="96" t="s">
        <v>12</v>
      </c>
      <c r="B101" s="97"/>
      <c r="C101" s="97"/>
      <c r="D101" s="97"/>
      <c r="E101" s="98"/>
    </row>
    <row r="102" spans="1:5" ht="15.75">
      <c r="A102" s="74">
        <v>1</v>
      </c>
      <c r="B102" s="75" t="s">
        <v>49</v>
      </c>
      <c r="C102" s="76">
        <v>32.55</v>
      </c>
      <c r="D102" s="77">
        <f aca="true" t="shared" si="4" ref="D102:D110">SUM(C102*1.2)</f>
        <v>39.059999999999995</v>
      </c>
      <c r="E102" s="78"/>
    </row>
    <row r="103" spans="1:5" ht="15.75">
      <c r="A103" s="42">
        <v>2</v>
      </c>
      <c r="B103" s="38" t="s">
        <v>50</v>
      </c>
      <c r="C103" s="39">
        <v>96.72</v>
      </c>
      <c r="D103" s="22">
        <f t="shared" si="4"/>
        <v>116.064</v>
      </c>
      <c r="E103" s="14"/>
    </row>
    <row r="104" spans="1:5" ht="15.75">
      <c r="A104" s="41">
        <v>3</v>
      </c>
      <c r="B104" s="38" t="s">
        <v>51</v>
      </c>
      <c r="C104" s="39">
        <v>52.82</v>
      </c>
      <c r="D104" s="22">
        <f t="shared" si="4"/>
        <v>63.384</v>
      </c>
      <c r="E104" s="14"/>
    </row>
    <row r="105" spans="1:5" ht="15.75">
      <c r="A105" s="42">
        <v>4</v>
      </c>
      <c r="B105" s="38" t="s">
        <v>52</v>
      </c>
      <c r="C105" s="39">
        <v>37.2</v>
      </c>
      <c r="D105" s="22">
        <f t="shared" si="4"/>
        <v>44.64</v>
      </c>
      <c r="E105" s="14"/>
    </row>
    <row r="106" spans="1:5" ht="15.75">
      <c r="A106" s="41">
        <v>5</v>
      </c>
      <c r="B106" s="38" t="s">
        <v>53</v>
      </c>
      <c r="C106" s="39">
        <v>238.54</v>
      </c>
      <c r="D106" s="22">
        <f t="shared" si="4"/>
        <v>286.248</v>
      </c>
      <c r="E106" s="14"/>
    </row>
    <row r="107" spans="1:5" ht="15.75">
      <c r="A107" s="42">
        <v>6</v>
      </c>
      <c r="B107" s="38" t="s">
        <v>54</v>
      </c>
      <c r="C107" s="39">
        <v>11.16</v>
      </c>
      <c r="D107" s="22">
        <f t="shared" si="4"/>
        <v>13.392</v>
      </c>
      <c r="E107" s="14"/>
    </row>
    <row r="108" spans="1:5" ht="15.75">
      <c r="A108" s="42">
        <v>7</v>
      </c>
      <c r="B108" s="72" t="s">
        <v>163</v>
      </c>
      <c r="C108" s="73">
        <v>1023.93</v>
      </c>
      <c r="D108" s="22">
        <f t="shared" si="4"/>
        <v>1228.716</v>
      </c>
      <c r="E108" s="14"/>
    </row>
    <row r="109" spans="1:5" ht="16.5" thickBot="1">
      <c r="A109" s="79">
        <v>8</v>
      </c>
      <c r="B109" s="80" t="s">
        <v>164</v>
      </c>
      <c r="C109" s="81">
        <v>105.09</v>
      </c>
      <c r="D109" s="82">
        <f t="shared" si="4"/>
        <v>126.108</v>
      </c>
      <c r="E109" s="83"/>
    </row>
    <row r="110" spans="1:5" ht="16.5" thickBot="1">
      <c r="A110" s="89">
        <v>9</v>
      </c>
      <c r="B110" s="90" t="s">
        <v>190</v>
      </c>
      <c r="C110" s="39">
        <v>832.07</v>
      </c>
      <c r="D110" s="82">
        <f t="shared" si="4"/>
        <v>998.484</v>
      </c>
      <c r="E110" s="91"/>
    </row>
    <row r="111" spans="1:5" ht="16.5" thickBot="1">
      <c r="A111" s="94" t="s">
        <v>46</v>
      </c>
      <c r="B111" s="95"/>
      <c r="C111" s="70">
        <f>SUM(C102:C110)</f>
        <v>2430.08</v>
      </c>
      <c r="D111" s="70">
        <f>SUM(D102:D110)</f>
        <v>2916.096</v>
      </c>
      <c r="E111" s="71"/>
    </row>
    <row r="112" spans="1:5" ht="16.5" thickBot="1">
      <c r="A112" s="100" t="s">
        <v>9</v>
      </c>
      <c r="B112" s="101"/>
      <c r="C112" s="20">
        <f>SUM(C85+C89+C99+C111)</f>
        <v>47503.37999999998</v>
      </c>
      <c r="D112" s="20">
        <f>SUM(D85+D89+D99+D111)</f>
        <v>56890.556</v>
      </c>
      <c r="E112" s="21"/>
    </row>
    <row r="113" spans="1:5" ht="15.75" thickBot="1">
      <c r="A113" s="3"/>
      <c r="B113" s="16"/>
      <c r="C113" s="16"/>
      <c r="D113" s="16"/>
      <c r="E113" s="17"/>
    </row>
    <row r="114" spans="1:5" ht="15.75">
      <c r="A114" s="5"/>
      <c r="B114" s="6"/>
      <c r="C114" s="7" t="s">
        <v>4</v>
      </c>
      <c r="D114" s="8" t="s">
        <v>5</v>
      </c>
      <c r="E114" s="15"/>
    </row>
    <row r="115" spans="1:5" ht="15.75">
      <c r="A115" s="102" t="s">
        <v>6</v>
      </c>
      <c r="B115" s="103"/>
      <c r="C115" s="29">
        <v>66000</v>
      </c>
      <c r="D115" s="30">
        <f>SUM(C115*1.2)</f>
        <v>79200</v>
      </c>
      <c r="E115" s="15"/>
    </row>
    <row r="116" spans="1:5" ht="15.75">
      <c r="A116" s="104" t="s">
        <v>14</v>
      </c>
      <c r="B116" s="105"/>
      <c r="C116" s="31">
        <f>SUM(C85+C89+C99+C111)</f>
        <v>47503.37999999998</v>
      </c>
      <c r="D116" s="31">
        <f>SUM(D85+D89+D99+D111)</f>
        <v>56890.556</v>
      </c>
      <c r="E116" s="15"/>
    </row>
    <row r="117" spans="1:5" ht="16.5" thickBot="1">
      <c r="A117" s="46"/>
      <c r="B117" s="47" t="s">
        <v>7</v>
      </c>
      <c r="C117" s="48">
        <f>SUM(C115-C116)</f>
        <v>18496.620000000017</v>
      </c>
      <c r="D117" s="48">
        <f>SUM(D115-D116)</f>
        <v>22309.444000000003</v>
      </c>
      <c r="E117" s="49"/>
    </row>
    <row r="118" spans="1:6" s="1" customFormat="1" ht="15.75">
      <c r="A118" s="2"/>
      <c r="B118" s="32"/>
      <c r="C118" s="33"/>
      <c r="D118" s="33"/>
      <c r="E118" s="84"/>
      <c r="F118" s="2"/>
    </row>
    <row r="119" spans="3:4" ht="15.75">
      <c r="C119" s="34"/>
      <c r="D119" s="34"/>
    </row>
    <row r="121" spans="1:3" ht="15.75">
      <c r="A121" s="99"/>
      <c r="B121" s="99"/>
      <c r="C121" s="99"/>
    </row>
  </sheetData>
  <sheetProtection/>
  <mergeCells count="13">
    <mergeCell ref="A1:E1"/>
    <mergeCell ref="A5:E5"/>
    <mergeCell ref="A87:E87"/>
    <mergeCell ref="A91:E91"/>
    <mergeCell ref="A85:B85"/>
    <mergeCell ref="A89:B89"/>
    <mergeCell ref="A99:B99"/>
    <mergeCell ref="A111:B111"/>
    <mergeCell ref="A101:E101"/>
    <mergeCell ref="A121:C121"/>
    <mergeCell ref="A112:B112"/>
    <mergeCell ref="A115:B115"/>
    <mergeCell ref="A116:B1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2015-08-06T11:20:31Z</dcterms:modified>
  <cp:category/>
  <cp:version/>
  <cp:contentType/>
  <cp:contentStatus/>
</cp:coreProperties>
</file>